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0 сайт_закупки\закупкигов\2025\Покупка оборуд для аварийного запаса ЭМКО\Сведения о закупке 20 Покупка оборуд для аварийного запаса ЭМКО\"/>
    </mc:Choice>
  </mc:AlternateContent>
  <bookViews>
    <workbookView xWindow="0" yWindow="0" windowWidth="20985" windowHeight="9780"/>
  </bookViews>
  <sheets>
    <sheet name="Приложение 1 ЭМКО" sheetId="2" r:id="rId1"/>
  </sheets>
  <calcPr calcId="162913"/>
</workbook>
</file>

<file path=xl/calcChain.xml><?xml version="1.0" encoding="utf-8"?>
<calcChain xmlns="http://schemas.openxmlformats.org/spreadsheetml/2006/main">
  <c r="H6" i="2" l="1"/>
  <c r="F7" i="2"/>
  <c r="E7" i="2" s="1"/>
  <c r="F8" i="2"/>
  <c r="E8" i="2" s="1"/>
  <c r="F9" i="2"/>
  <c r="E9" i="2" s="1"/>
  <c r="F10" i="2"/>
  <c r="E10" i="2" s="1"/>
  <c r="F11" i="2"/>
  <c r="F12" i="2"/>
  <c r="E12" i="2" s="1"/>
  <c r="F13" i="2"/>
  <c r="F14" i="2"/>
  <c r="E14" i="2" s="1"/>
  <c r="F15" i="2"/>
  <c r="E15" i="2" s="1"/>
  <c r="F16" i="2"/>
  <c r="E16" i="2" s="1"/>
  <c r="F17" i="2"/>
  <c r="E17" i="2" s="1"/>
  <c r="F18" i="2"/>
  <c r="E18" i="2" s="1"/>
  <c r="F19" i="2"/>
  <c r="F20" i="2"/>
  <c r="E20" i="2" s="1"/>
  <c r="F21" i="2"/>
  <c r="E21" i="2" s="1"/>
  <c r="F22" i="2"/>
  <c r="E22" i="2" s="1"/>
  <c r="F23" i="2"/>
  <c r="F24" i="2"/>
  <c r="E24" i="2" s="1"/>
  <c r="F25" i="2"/>
  <c r="F26" i="2"/>
  <c r="E26" i="2" s="1"/>
  <c r="F27" i="2"/>
  <c r="E27" i="2" s="1"/>
  <c r="F28" i="2"/>
  <c r="E28" i="2" s="1"/>
  <c r="F29" i="2"/>
  <c r="F30" i="2"/>
  <c r="E30" i="2" s="1"/>
  <c r="F6" i="2"/>
  <c r="E6" i="2" s="1"/>
  <c r="H7" i="2"/>
  <c r="H30" i="2"/>
  <c r="H29" i="2"/>
  <c r="E29" i="2"/>
  <c r="H28" i="2"/>
  <c r="H27" i="2"/>
  <c r="H26" i="2"/>
  <c r="H25" i="2"/>
  <c r="E25" i="2"/>
  <c r="H24" i="2"/>
  <c r="H23" i="2"/>
  <c r="E23" i="2"/>
  <c r="H22" i="2"/>
  <c r="H21" i="2"/>
  <c r="H20" i="2"/>
  <c r="H19" i="2"/>
  <c r="E19" i="2"/>
  <c r="H18" i="2"/>
  <c r="H17" i="2"/>
  <c r="H16" i="2"/>
  <c r="H15" i="2"/>
  <c r="H14" i="2"/>
  <c r="H13" i="2"/>
  <c r="E13" i="2"/>
  <c r="H12" i="2"/>
  <c r="H11" i="2"/>
  <c r="E11" i="2"/>
  <c r="H10" i="2"/>
  <c r="H9" i="2"/>
  <c r="H8" i="2"/>
  <c r="H31" i="2" l="1"/>
</calcChain>
</file>

<file path=xl/sharedStrings.xml><?xml version="1.0" encoding="utf-8"?>
<sst xmlns="http://schemas.openxmlformats.org/spreadsheetml/2006/main" count="64" uniqueCount="41">
  <si>
    <t>Спецификация</t>
  </si>
  <si>
    <t>№</t>
  </si>
  <si>
    <t>Наименование</t>
  </si>
  <si>
    <t>Кол-во</t>
  </si>
  <si>
    <t>м</t>
  </si>
  <si>
    <t>Итого</t>
  </si>
  <si>
    <t xml:space="preserve">Товар должен быть поставлен в полном объеме, в установленный срок и соответствовать предъявляемым в соответствии с документацией и договором требованиям. Отгруженный товар принимается исключительно по фактическому количеству.
Товар, подлежащий обязательной сертификации, поставляется с соответствующими сертификатами.
</t>
  </si>
  <si>
    <r>
      <rPr>
        <b/>
        <sz val="11"/>
        <rFont val="Times New Roman"/>
        <family val="1"/>
        <charset val="204"/>
      </rPr>
      <t xml:space="preserve">                                                                       Подписи Сторон
Поставщик:                                                                                        Покупатель: </t>
    </r>
    <r>
      <rPr>
        <sz val="11"/>
        <rFont val="Times New Roman"/>
        <family val="1"/>
        <charset val="204"/>
      </rPr>
      <t xml:space="preserve">
_______________// А.Г. Венидиктов                                               ________________//Орлова Ю.Н.
 М.П.                                                                                                      М.П. 
</t>
    </r>
  </si>
  <si>
    <t>Авт. выкл. ВА 88-35 3P 125A</t>
  </si>
  <si>
    <t>Выключатель нагрузки ВНАП-10/630-20</t>
  </si>
  <si>
    <t>Вязка спиральная ВС 35-50</t>
  </si>
  <si>
    <t>Вязка спиральная ВС 70-95-1</t>
  </si>
  <si>
    <t>Зажим клиновый МК-2 кл.1</t>
  </si>
  <si>
    <t>Зажим прокал.ОАЗ-1</t>
  </si>
  <si>
    <t>Изолента ПВХ имп.синяя</t>
  </si>
  <si>
    <t>Изолента черная 15 мм</t>
  </si>
  <si>
    <t>Изолятор ШФ-20Г</t>
  </si>
  <si>
    <t>Кабель АСБГ-6 3*50</t>
  </si>
  <si>
    <t>Муфта 3КВТпН 10-150-240с/н</t>
  </si>
  <si>
    <t>Муфта 3КНТпН  10-70-120  с/н</t>
  </si>
  <si>
    <t>Муфта 3СТП 10(70-120)с соединителями</t>
  </si>
  <si>
    <t>Муфта 3СТП-10-150/240(с болт.соед.)</t>
  </si>
  <si>
    <t>Муфта КВтп Н-10-150/240</t>
  </si>
  <si>
    <t>Муфта СТп 1-4х150/240</t>
  </si>
  <si>
    <t>Муфта СТп 1-4х70-120</t>
  </si>
  <si>
    <t>Муфта СТП-10-35/50</t>
  </si>
  <si>
    <t>Муфта СТП-4(4СТп 1*35-50)</t>
  </si>
  <si>
    <t>НКУ ЩО 70-1-02</t>
  </si>
  <si>
    <t>Ограничитель ОПН-6/7,2/10/1</t>
  </si>
  <si>
    <t>Разрядник РВО-6 У1</t>
  </si>
  <si>
    <t>Разрядник РДИП-10-4</t>
  </si>
  <si>
    <t>Труба гофр. ПВХ  д.16 с зондом</t>
  </si>
  <si>
    <t>НДС 20%</t>
  </si>
  <si>
    <t>Стоимость за единицу без НДС</t>
  </si>
  <si>
    <t>Стоимость за единицу с НДС</t>
  </si>
  <si>
    <t>Общая стоимость</t>
  </si>
  <si>
    <t xml:space="preserve">Труба гофр.ПЭ гибкая с онд.красн.ф110мм </t>
  </si>
  <si>
    <t>Всего наименований 25, на сумму 262 225 (Двести шестьдесят две тысячи двести двадцать пять) рублей 00 копеек в том числе НДС.</t>
  </si>
  <si>
    <t>Ед. измер.</t>
  </si>
  <si>
    <t>шт.</t>
  </si>
  <si>
    <t>Приложение №1  к договору № 20-еп/25 от 22.04.2025г.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</si>
</sst>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ill="0" applyBorder="0" applyProtection="0"/>
  </cellStyleXfs>
  <cellXfs count="31">
    <xf numFmtId="0" fontId="0" fillId="0" borderId="0" xfId="0" applyFont="1" applyAlignment="1"/>
    <xf numFmtId="49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vertical="center" wrapText="1"/>
    </xf>
    <xf numFmtId="49" fontId="4" fillId="2" borderId="6" xfId="0" applyNumberFormat="1" applyFont="1" applyFill="1" applyBorder="1" applyAlignment="1">
      <alignment horizontal="right" vertical="center" wrapText="1"/>
    </xf>
    <xf numFmtId="49" fontId="4" fillId="2" borderId="4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FFFFF"/>
      <rgbColor rgb="FFAAAAAA"/>
      <rgbColor rgb="FFACC8BD"/>
      <rgbColor rgb="FFFF0000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tabSelected="1" view="pageBreakPreview" topLeftCell="A7" zoomScaleNormal="100" zoomScaleSheetLayoutView="100" workbookViewId="0">
      <selection activeCell="A33" sqref="A33:H33"/>
    </sheetView>
  </sheetViews>
  <sheetFormatPr defaultColWidth="8.85546875" defaultRowHeight="15" customHeight="1" x14ac:dyDescent="0.25"/>
  <cols>
    <col min="1" max="1" width="4" style="11" customWidth="1"/>
    <col min="2" max="2" width="39.5703125" style="11" customWidth="1"/>
    <col min="3" max="3" width="6.5703125" style="11" customWidth="1"/>
    <col min="4" max="4" width="5" style="11" customWidth="1"/>
    <col min="5" max="5" width="10.28515625" style="11" customWidth="1"/>
    <col min="6" max="7" width="10.42578125" style="11" customWidth="1"/>
    <col min="8" max="8" width="12.7109375" style="11" customWidth="1"/>
    <col min="9" max="9" width="8.85546875" style="11" customWidth="1"/>
    <col min="10" max="16384" width="8.85546875" style="11"/>
  </cols>
  <sheetData>
    <row r="1" spans="1:8" ht="14.45" customHeight="1" x14ac:dyDescent="0.25">
      <c r="A1" s="4"/>
      <c r="B1" s="23" t="s">
        <v>40</v>
      </c>
      <c r="C1" s="23"/>
      <c r="D1" s="24"/>
      <c r="E1" s="24"/>
      <c r="F1" s="24"/>
      <c r="G1" s="22"/>
      <c r="H1" s="24"/>
    </row>
    <row r="2" spans="1:8" ht="14.45" customHeight="1" x14ac:dyDescent="0.25">
      <c r="A2" s="4"/>
      <c r="B2" s="5"/>
      <c r="C2" s="5"/>
      <c r="D2" s="5"/>
      <c r="E2" s="5"/>
      <c r="F2" s="5"/>
      <c r="G2" s="5"/>
      <c r="H2" s="5"/>
    </row>
    <row r="3" spans="1:8" ht="18.75" customHeight="1" x14ac:dyDescent="0.25">
      <c r="A3" s="20" t="s">
        <v>0</v>
      </c>
      <c r="B3" s="21"/>
      <c r="C3" s="21"/>
      <c r="D3" s="21"/>
      <c r="E3" s="21"/>
      <c r="F3" s="21"/>
      <c r="G3" s="22"/>
      <c r="H3" s="21"/>
    </row>
    <row r="4" spans="1:8" ht="32.25" customHeight="1" x14ac:dyDescent="0.25">
      <c r="A4" s="19"/>
      <c r="B4" s="19"/>
      <c r="C4" s="19"/>
      <c r="D4" s="19"/>
      <c r="E4" s="19"/>
      <c r="F4" s="19"/>
      <c r="G4" s="19"/>
      <c r="H4" s="19"/>
    </row>
    <row r="5" spans="1:8" ht="36" customHeight="1" x14ac:dyDescent="0.25">
      <c r="A5" s="1" t="s">
        <v>1</v>
      </c>
      <c r="B5" s="1" t="s">
        <v>2</v>
      </c>
      <c r="C5" s="1" t="s">
        <v>38</v>
      </c>
      <c r="D5" s="1" t="s">
        <v>3</v>
      </c>
      <c r="E5" s="1" t="s">
        <v>33</v>
      </c>
      <c r="F5" s="1" t="s">
        <v>32</v>
      </c>
      <c r="G5" s="1" t="s">
        <v>34</v>
      </c>
      <c r="H5" s="1" t="s">
        <v>35</v>
      </c>
    </row>
    <row r="6" spans="1:8" ht="14.45" customHeight="1" x14ac:dyDescent="0.25">
      <c r="A6" s="2">
        <v>1</v>
      </c>
      <c r="B6" s="6" t="s">
        <v>8</v>
      </c>
      <c r="C6" s="6" t="s">
        <v>39</v>
      </c>
      <c r="D6" s="12">
        <v>5</v>
      </c>
      <c r="E6" s="13">
        <f>G6-F6</f>
        <v>2120</v>
      </c>
      <c r="F6" s="14">
        <f>G6*0.2</f>
        <v>530</v>
      </c>
      <c r="G6" s="18">
        <v>2650</v>
      </c>
      <c r="H6" s="18">
        <f>G6*D6</f>
        <v>13250</v>
      </c>
    </row>
    <row r="7" spans="1:8" ht="14.45" customHeight="1" x14ac:dyDescent="0.25">
      <c r="A7" s="2">
        <v>2</v>
      </c>
      <c r="B7" s="6" t="s">
        <v>9</v>
      </c>
      <c r="C7" s="6" t="s">
        <v>39</v>
      </c>
      <c r="D7" s="12">
        <v>1</v>
      </c>
      <c r="E7" s="14">
        <f t="shared" ref="E7:E30" si="0">G7-F7</f>
        <v>9600</v>
      </c>
      <c r="F7" s="14">
        <f t="shared" ref="F7:F30" si="1">G7*0.2</f>
        <v>2400</v>
      </c>
      <c r="G7" s="18">
        <v>12000</v>
      </c>
      <c r="H7" s="18">
        <f>G7*D7</f>
        <v>12000</v>
      </c>
    </row>
    <row r="8" spans="1:8" ht="14.45" customHeight="1" x14ac:dyDescent="0.25">
      <c r="A8" s="2">
        <v>3</v>
      </c>
      <c r="B8" s="6" t="s">
        <v>10</v>
      </c>
      <c r="C8" s="6" t="s">
        <v>39</v>
      </c>
      <c r="D8" s="12">
        <v>4</v>
      </c>
      <c r="E8" s="14">
        <f t="shared" si="0"/>
        <v>280</v>
      </c>
      <c r="F8" s="14">
        <f t="shared" si="1"/>
        <v>70</v>
      </c>
      <c r="G8" s="18">
        <v>350</v>
      </c>
      <c r="H8" s="18">
        <f t="shared" ref="H8:H30" si="2">G8*D8</f>
        <v>1400</v>
      </c>
    </row>
    <row r="9" spans="1:8" ht="14.45" customHeight="1" x14ac:dyDescent="0.25">
      <c r="A9" s="2">
        <v>4</v>
      </c>
      <c r="B9" s="6" t="s">
        <v>11</v>
      </c>
      <c r="C9" s="6" t="s">
        <v>39</v>
      </c>
      <c r="D9" s="12">
        <v>7</v>
      </c>
      <c r="E9" s="14">
        <f t="shared" si="0"/>
        <v>120</v>
      </c>
      <c r="F9" s="14">
        <f t="shared" si="1"/>
        <v>30</v>
      </c>
      <c r="G9" s="18">
        <v>150</v>
      </c>
      <c r="H9" s="18">
        <f t="shared" si="2"/>
        <v>1050</v>
      </c>
    </row>
    <row r="10" spans="1:8" ht="14.45" customHeight="1" x14ac:dyDescent="0.25">
      <c r="A10" s="2">
        <v>5</v>
      </c>
      <c r="B10" s="6" t="s">
        <v>12</v>
      </c>
      <c r="C10" s="6" t="s">
        <v>39</v>
      </c>
      <c r="D10" s="12">
        <v>4</v>
      </c>
      <c r="E10" s="14">
        <f t="shared" si="0"/>
        <v>2000</v>
      </c>
      <c r="F10" s="14">
        <f t="shared" si="1"/>
        <v>500</v>
      </c>
      <c r="G10" s="18">
        <v>2500</v>
      </c>
      <c r="H10" s="18">
        <f t="shared" si="2"/>
        <v>10000</v>
      </c>
    </row>
    <row r="11" spans="1:8" ht="14.45" customHeight="1" x14ac:dyDescent="0.25">
      <c r="A11" s="2">
        <v>6</v>
      </c>
      <c r="B11" s="7" t="s">
        <v>13</v>
      </c>
      <c r="C11" s="6" t="s">
        <v>39</v>
      </c>
      <c r="D11" s="15">
        <v>6</v>
      </c>
      <c r="E11" s="14">
        <f t="shared" si="0"/>
        <v>240</v>
      </c>
      <c r="F11" s="14">
        <f t="shared" si="1"/>
        <v>60</v>
      </c>
      <c r="G11" s="18">
        <v>300</v>
      </c>
      <c r="H11" s="18">
        <f t="shared" si="2"/>
        <v>1800</v>
      </c>
    </row>
    <row r="12" spans="1:8" ht="14.45" customHeight="1" x14ac:dyDescent="0.25">
      <c r="A12" s="2">
        <v>7</v>
      </c>
      <c r="B12" s="7" t="s">
        <v>14</v>
      </c>
      <c r="C12" s="6" t="s">
        <v>39</v>
      </c>
      <c r="D12" s="15">
        <v>10</v>
      </c>
      <c r="E12" s="14">
        <f t="shared" si="0"/>
        <v>80</v>
      </c>
      <c r="F12" s="14">
        <f t="shared" si="1"/>
        <v>20</v>
      </c>
      <c r="G12" s="18">
        <v>100</v>
      </c>
      <c r="H12" s="18">
        <f t="shared" si="2"/>
        <v>1000</v>
      </c>
    </row>
    <row r="13" spans="1:8" ht="14.45" customHeight="1" x14ac:dyDescent="0.25">
      <c r="A13" s="2">
        <v>8</v>
      </c>
      <c r="B13" s="6" t="s">
        <v>15</v>
      </c>
      <c r="C13" s="6" t="s">
        <v>39</v>
      </c>
      <c r="D13" s="12">
        <v>7</v>
      </c>
      <c r="E13" s="14">
        <f t="shared" si="0"/>
        <v>76</v>
      </c>
      <c r="F13" s="14">
        <f t="shared" si="1"/>
        <v>19</v>
      </c>
      <c r="G13" s="18">
        <v>95</v>
      </c>
      <c r="H13" s="18">
        <f t="shared" si="2"/>
        <v>665</v>
      </c>
    </row>
    <row r="14" spans="1:8" ht="14.45" customHeight="1" x14ac:dyDescent="0.25">
      <c r="A14" s="2">
        <v>9</v>
      </c>
      <c r="B14" s="7" t="s">
        <v>16</v>
      </c>
      <c r="C14" s="6" t="s">
        <v>39</v>
      </c>
      <c r="D14" s="15">
        <v>43</v>
      </c>
      <c r="E14" s="14">
        <f t="shared" si="0"/>
        <v>320</v>
      </c>
      <c r="F14" s="14">
        <f t="shared" si="1"/>
        <v>80</v>
      </c>
      <c r="G14" s="18">
        <v>400</v>
      </c>
      <c r="H14" s="18">
        <f t="shared" si="2"/>
        <v>17200</v>
      </c>
    </row>
    <row r="15" spans="1:8" ht="14.45" customHeight="1" x14ac:dyDescent="0.25">
      <c r="A15" s="2">
        <v>10</v>
      </c>
      <c r="B15" s="6" t="s">
        <v>17</v>
      </c>
      <c r="C15" s="6" t="s">
        <v>4</v>
      </c>
      <c r="D15" s="16">
        <v>23</v>
      </c>
      <c r="E15" s="14">
        <f t="shared" si="0"/>
        <v>280</v>
      </c>
      <c r="F15" s="14">
        <f t="shared" si="1"/>
        <v>70</v>
      </c>
      <c r="G15" s="18">
        <v>350</v>
      </c>
      <c r="H15" s="18">
        <f t="shared" si="2"/>
        <v>8050</v>
      </c>
    </row>
    <row r="16" spans="1:8" ht="17.25" customHeight="1" x14ac:dyDescent="0.25">
      <c r="A16" s="2">
        <v>11</v>
      </c>
      <c r="B16" s="6" t="s">
        <v>18</v>
      </c>
      <c r="C16" s="6" t="s">
        <v>39</v>
      </c>
      <c r="D16" s="12">
        <v>2</v>
      </c>
      <c r="E16" s="14">
        <f t="shared" si="0"/>
        <v>1480</v>
      </c>
      <c r="F16" s="14">
        <f t="shared" si="1"/>
        <v>370</v>
      </c>
      <c r="G16" s="18">
        <v>1850</v>
      </c>
      <c r="H16" s="18">
        <f t="shared" si="2"/>
        <v>3700</v>
      </c>
    </row>
    <row r="17" spans="1:8" ht="14.45" customHeight="1" x14ac:dyDescent="0.25">
      <c r="A17" s="2">
        <v>12</v>
      </c>
      <c r="B17" s="8" t="s">
        <v>19</v>
      </c>
      <c r="C17" s="6" t="s">
        <v>39</v>
      </c>
      <c r="D17" s="17">
        <v>3</v>
      </c>
      <c r="E17" s="14">
        <f t="shared" si="0"/>
        <v>1839.6</v>
      </c>
      <c r="F17" s="14">
        <f t="shared" si="1"/>
        <v>459.90000000000003</v>
      </c>
      <c r="G17" s="18">
        <v>2299.5</v>
      </c>
      <c r="H17" s="18">
        <f t="shared" si="2"/>
        <v>6898.5</v>
      </c>
    </row>
    <row r="18" spans="1:8" ht="14.45" customHeight="1" x14ac:dyDescent="0.25">
      <c r="A18" s="2">
        <v>13</v>
      </c>
      <c r="B18" s="9" t="s">
        <v>20</v>
      </c>
      <c r="C18" s="6" t="s">
        <v>39</v>
      </c>
      <c r="D18" s="12">
        <v>1</v>
      </c>
      <c r="E18" s="14">
        <f>G18-F18</f>
        <v>3154</v>
      </c>
      <c r="F18" s="14">
        <f t="shared" si="1"/>
        <v>788.5</v>
      </c>
      <c r="G18" s="18">
        <v>3942.5</v>
      </c>
      <c r="H18" s="18">
        <f t="shared" si="2"/>
        <v>3942.5</v>
      </c>
    </row>
    <row r="19" spans="1:8" ht="14.45" customHeight="1" x14ac:dyDescent="0.25">
      <c r="A19" s="2">
        <v>14</v>
      </c>
      <c r="B19" s="7" t="s">
        <v>21</v>
      </c>
      <c r="C19" s="6" t="s">
        <v>39</v>
      </c>
      <c r="D19" s="15">
        <v>2</v>
      </c>
      <c r="E19" s="14">
        <f t="shared" si="0"/>
        <v>5560</v>
      </c>
      <c r="F19" s="14">
        <f t="shared" si="1"/>
        <v>1390</v>
      </c>
      <c r="G19" s="18">
        <v>6950</v>
      </c>
      <c r="H19" s="18">
        <f t="shared" si="2"/>
        <v>13900</v>
      </c>
    </row>
    <row r="20" spans="1:8" ht="14.45" customHeight="1" x14ac:dyDescent="0.25">
      <c r="A20" s="2">
        <v>15</v>
      </c>
      <c r="B20" s="8" t="s">
        <v>22</v>
      </c>
      <c r="C20" s="6" t="s">
        <v>39</v>
      </c>
      <c r="D20" s="17">
        <v>2</v>
      </c>
      <c r="E20" s="14">
        <f t="shared" si="0"/>
        <v>1600</v>
      </c>
      <c r="F20" s="14">
        <f t="shared" si="1"/>
        <v>400</v>
      </c>
      <c r="G20" s="18">
        <v>2000</v>
      </c>
      <c r="H20" s="18">
        <f t="shared" si="2"/>
        <v>4000</v>
      </c>
    </row>
    <row r="21" spans="1:8" ht="16.5" customHeight="1" x14ac:dyDescent="0.25">
      <c r="A21" s="2">
        <v>16</v>
      </c>
      <c r="B21" s="6" t="s">
        <v>23</v>
      </c>
      <c r="C21" s="6" t="s">
        <v>39</v>
      </c>
      <c r="D21" s="12">
        <v>2</v>
      </c>
      <c r="E21" s="14">
        <f t="shared" si="0"/>
        <v>2272</v>
      </c>
      <c r="F21" s="14">
        <f t="shared" si="1"/>
        <v>568</v>
      </c>
      <c r="G21" s="18">
        <v>2840</v>
      </c>
      <c r="H21" s="18">
        <f t="shared" si="2"/>
        <v>5680</v>
      </c>
    </row>
    <row r="22" spans="1:8" ht="14.45" customHeight="1" x14ac:dyDescent="0.25">
      <c r="A22" s="2">
        <v>17</v>
      </c>
      <c r="B22" s="8" t="s">
        <v>24</v>
      </c>
      <c r="C22" s="6" t="s">
        <v>39</v>
      </c>
      <c r="D22" s="17">
        <v>4</v>
      </c>
      <c r="E22" s="14">
        <f t="shared" si="0"/>
        <v>2392.8000000000002</v>
      </c>
      <c r="F22" s="14">
        <f t="shared" si="1"/>
        <v>598.20000000000005</v>
      </c>
      <c r="G22" s="18">
        <v>2991</v>
      </c>
      <c r="H22" s="18">
        <f t="shared" si="2"/>
        <v>11964</v>
      </c>
    </row>
    <row r="23" spans="1:8" ht="14.45" customHeight="1" x14ac:dyDescent="0.25">
      <c r="A23" s="2">
        <v>18</v>
      </c>
      <c r="B23" s="6" t="s">
        <v>25</v>
      </c>
      <c r="C23" s="6" t="s">
        <v>39</v>
      </c>
      <c r="D23" s="12">
        <v>6</v>
      </c>
      <c r="E23" s="14">
        <f t="shared" si="0"/>
        <v>2560</v>
      </c>
      <c r="F23" s="14">
        <f t="shared" si="1"/>
        <v>640</v>
      </c>
      <c r="G23" s="18">
        <v>3200</v>
      </c>
      <c r="H23" s="18">
        <f t="shared" si="2"/>
        <v>19200</v>
      </c>
    </row>
    <row r="24" spans="1:8" ht="14.45" customHeight="1" x14ac:dyDescent="0.25">
      <c r="A24" s="2">
        <v>19</v>
      </c>
      <c r="B24" s="8" t="s">
        <v>26</v>
      </c>
      <c r="C24" s="6" t="s">
        <v>39</v>
      </c>
      <c r="D24" s="17">
        <v>4</v>
      </c>
      <c r="E24" s="14">
        <f t="shared" si="0"/>
        <v>1952.8</v>
      </c>
      <c r="F24" s="14">
        <f t="shared" si="1"/>
        <v>488.20000000000005</v>
      </c>
      <c r="G24" s="18">
        <v>2441</v>
      </c>
      <c r="H24" s="18">
        <f t="shared" si="2"/>
        <v>9764</v>
      </c>
    </row>
    <row r="25" spans="1:8" ht="14.45" customHeight="1" x14ac:dyDescent="0.25">
      <c r="A25" s="2">
        <v>20</v>
      </c>
      <c r="B25" s="6" t="s">
        <v>27</v>
      </c>
      <c r="C25" s="6" t="s">
        <v>39</v>
      </c>
      <c r="D25" s="12">
        <v>2</v>
      </c>
      <c r="E25" s="14">
        <f t="shared" si="0"/>
        <v>32640</v>
      </c>
      <c r="F25" s="14">
        <f t="shared" si="1"/>
        <v>8160</v>
      </c>
      <c r="G25" s="18">
        <v>40800</v>
      </c>
      <c r="H25" s="18">
        <f t="shared" si="2"/>
        <v>81600</v>
      </c>
    </row>
    <row r="26" spans="1:8" ht="14.45" customHeight="1" x14ac:dyDescent="0.25">
      <c r="A26" s="2">
        <v>21</v>
      </c>
      <c r="B26" s="7" t="s">
        <v>28</v>
      </c>
      <c r="C26" s="6" t="s">
        <v>39</v>
      </c>
      <c r="D26" s="15">
        <v>3</v>
      </c>
      <c r="E26" s="14">
        <f t="shared" si="0"/>
        <v>571.20000000000005</v>
      </c>
      <c r="F26" s="14">
        <f t="shared" si="1"/>
        <v>142.80000000000001</v>
      </c>
      <c r="G26" s="18">
        <v>714</v>
      </c>
      <c r="H26" s="18">
        <f t="shared" si="2"/>
        <v>2142</v>
      </c>
    </row>
    <row r="27" spans="1:8" ht="14.45" customHeight="1" x14ac:dyDescent="0.25">
      <c r="A27" s="2">
        <v>22</v>
      </c>
      <c r="B27" s="6" t="s">
        <v>29</v>
      </c>
      <c r="C27" s="6" t="s">
        <v>39</v>
      </c>
      <c r="D27" s="12">
        <v>6</v>
      </c>
      <c r="E27" s="14">
        <f t="shared" si="0"/>
        <v>587.20000000000005</v>
      </c>
      <c r="F27" s="14">
        <f t="shared" si="1"/>
        <v>146.80000000000001</v>
      </c>
      <c r="G27" s="18">
        <v>734</v>
      </c>
      <c r="H27" s="18">
        <f t="shared" si="2"/>
        <v>4404</v>
      </c>
    </row>
    <row r="28" spans="1:8" ht="14.45" customHeight="1" x14ac:dyDescent="0.25">
      <c r="A28" s="2">
        <v>23</v>
      </c>
      <c r="B28" s="8" t="s">
        <v>30</v>
      </c>
      <c r="C28" s="6" t="s">
        <v>39</v>
      </c>
      <c r="D28" s="17">
        <v>6</v>
      </c>
      <c r="E28" s="14">
        <f t="shared" si="0"/>
        <v>3400.8</v>
      </c>
      <c r="F28" s="14">
        <f t="shared" si="1"/>
        <v>850.2</v>
      </c>
      <c r="G28" s="18">
        <v>4251</v>
      </c>
      <c r="H28" s="18">
        <f t="shared" si="2"/>
        <v>25506</v>
      </c>
    </row>
    <row r="29" spans="1:8" ht="14.45" customHeight="1" x14ac:dyDescent="0.25">
      <c r="A29" s="2">
        <v>24</v>
      </c>
      <c r="B29" s="6" t="s">
        <v>31</v>
      </c>
      <c r="C29" s="6" t="s">
        <v>4</v>
      </c>
      <c r="D29" s="12">
        <v>43</v>
      </c>
      <c r="E29" s="14">
        <f t="shared" si="0"/>
        <v>5.6</v>
      </c>
      <c r="F29" s="14">
        <f t="shared" si="1"/>
        <v>1.4000000000000001</v>
      </c>
      <c r="G29" s="18">
        <v>7</v>
      </c>
      <c r="H29" s="18">
        <f t="shared" si="2"/>
        <v>301</v>
      </c>
    </row>
    <row r="30" spans="1:8" ht="17.25" customHeight="1" x14ac:dyDescent="0.25">
      <c r="A30" s="2">
        <v>25</v>
      </c>
      <c r="B30" s="10" t="s">
        <v>36</v>
      </c>
      <c r="C30" s="10" t="s">
        <v>4</v>
      </c>
      <c r="D30" s="15">
        <v>26</v>
      </c>
      <c r="E30" s="14">
        <f t="shared" si="0"/>
        <v>86.4</v>
      </c>
      <c r="F30" s="14">
        <f t="shared" si="1"/>
        <v>21.6</v>
      </c>
      <c r="G30" s="18">
        <v>108</v>
      </c>
      <c r="H30" s="18">
        <f t="shared" si="2"/>
        <v>2808</v>
      </c>
    </row>
    <row r="31" spans="1:8" ht="15" customHeight="1" x14ac:dyDescent="0.25">
      <c r="A31" s="28" t="s">
        <v>5</v>
      </c>
      <c r="B31" s="29"/>
      <c r="C31" s="29"/>
      <c r="D31" s="29"/>
      <c r="E31" s="29"/>
      <c r="F31" s="29"/>
      <c r="G31" s="30"/>
      <c r="H31" s="3">
        <f>SUM(H6:H30)</f>
        <v>262225</v>
      </c>
    </row>
    <row r="32" spans="1:8" ht="13.5" customHeight="1" x14ac:dyDescent="0.25">
      <c r="A32" s="4"/>
      <c r="B32" s="4"/>
      <c r="C32" s="4"/>
      <c r="D32" s="4"/>
      <c r="E32" s="4"/>
      <c r="F32" s="4"/>
      <c r="G32" s="4"/>
      <c r="H32" s="4"/>
    </row>
    <row r="33" spans="1:8" ht="33" customHeight="1" x14ac:dyDescent="0.25">
      <c r="A33" s="25" t="s">
        <v>37</v>
      </c>
      <c r="B33" s="26"/>
      <c r="C33" s="26"/>
      <c r="D33" s="26"/>
      <c r="E33" s="26"/>
      <c r="F33" s="26"/>
      <c r="G33" s="22"/>
      <c r="H33" s="26"/>
    </row>
    <row r="34" spans="1:8" ht="69" customHeight="1" x14ac:dyDescent="0.25">
      <c r="A34" s="26" t="s">
        <v>6</v>
      </c>
      <c r="B34" s="26"/>
      <c r="C34" s="26"/>
      <c r="D34" s="26"/>
      <c r="E34" s="26"/>
      <c r="F34" s="26"/>
      <c r="G34" s="26"/>
      <c r="H34" s="26"/>
    </row>
    <row r="35" spans="1:8" ht="10.5" customHeight="1" x14ac:dyDescent="0.25">
      <c r="A35" s="27" t="s">
        <v>7</v>
      </c>
      <c r="B35" s="22"/>
      <c r="C35" s="22"/>
      <c r="D35" s="22"/>
      <c r="E35" s="22"/>
      <c r="F35" s="22"/>
      <c r="G35" s="22"/>
      <c r="H35" s="22"/>
    </row>
    <row r="36" spans="1:8" ht="10.5" customHeight="1" x14ac:dyDescent="0.25">
      <c r="A36" s="22"/>
      <c r="B36" s="22"/>
      <c r="C36" s="22"/>
      <c r="D36" s="22"/>
      <c r="E36" s="22"/>
      <c r="F36" s="22"/>
      <c r="G36" s="22"/>
      <c r="H36" s="22"/>
    </row>
    <row r="37" spans="1:8" ht="10.5" customHeight="1" x14ac:dyDescent="0.25">
      <c r="A37" s="22"/>
      <c r="B37" s="22"/>
      <c r="C37" s="22"/>
      <c r="D37" s="22"/>
      <c r="E37" s="22"/>
      <c r="F37" s="22"/>
      <c r="G37" s="22"/>
      <c r="H37" s="22"/>
    </row>
    <row r="38" spans="1:8" ht="10.5" customHeight="1" x14ac:dyDescent="0.25">
      <c r="A38" s="22"/>
      <c r="B38" s="22"/>
      <c r="C38" s="22"/>
      <c r="D38" s="22"/>
      <c r="E38" s="22"/>
      <c r="F38" s="22"/>
      <c r="G38" s="22"/>
      <c r="H38" s="22"/>
    </row>
    <row r="39" spans="1:8" ht="10.5" customHeight="1" x14ac:dyDescent="0.25">
      <c r="A39" s="22"/>
      <c r="B39" s="22"/>
      <c r="C39" s="22"/>
      <c r="D39" s="22"/>
      <c r="E39" s="22"/>
      <c r="F39" s="22"/>
      <c r="G39" s="22"/>
      <c r="H39" s="22"/>
    </row>
    <row r="40" spans="1:8" ht="10.5" customHeight="1" x14ac:dyDescent="0.25">
      <c r="A40" s="22"/>
      <c r="B40" s="22"/>
      <c r="C40" s="22"/>
      <c r="D40" s="22"/>
      <c r="E40" s="22"/>
      <c r="F40" s="22"/>
      <c r="G40" s="22"/>
      <c r="H40" s="22"/>
    </row>
    <row r="41" spans="1:8" ht="10.5" customHeight="1" x14ac:dyDescent="0.25">
      <c r="A41" s="22"/>
      <c r="B41" s="22"/>
      <c r="C41" s="22"/>
      <c r="D41" s="22"/>
      <c r="E41" s="22"/>
      <c r="F41" s="22"/>
      <c r="G41" s="22"/>
      <c r="H41" s="22"/>
    </row>
    <row r="42" spans="1:8" ht="10.5" customHeight="1" x14ac:dyDescent="0.25">
      <c r="A42" s="22"/>
      <c r="B42" s="22"/>
      <c r="C42" s="22"/>
      <c r="D42" s="22"/>
      <c r="E42" s="22"/>
      <c r="F42" s="22"/>
      <c r="G42" s="22"/>
      <c r="H42" s="22"/>
    </row>
  </sheetData>
  <mergeCells count="7">
    <mergeCell ref="A4:H4"/>
    <mergeCell ref="A3:H3"/>
    <mergeCell ref="B1:H1"/>
    <mergeCell ref="A33:H33"/>
    <mergeCell ref="A35:H42"/>
    <mergeCell ref="A34:H34"/>
    <mergeCell ref="A31:G31"/>
  </mergeCells>
  <pageMargins left="0.19685039370078741" right="0" top="0.19685039370078741" bottom="0.19685039370078741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ЭМКО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Давыдова Светлана</dc:creator>
  <cp:lastModifiedBy>Наталья</cp:lastModifiedBy>
  <cp:lastPrinted>2025-02-11T05:06:09Z</cp:lastPrinted>
  <dcterms:created xsi:type="dcterms:W3CDTF">2025-01-29T13:10:59Z</dcterms:created>
  <dcterms:modified xsi:type="dcterms:W3CDTF">2025-04-22T13:08:06Z</dcterms:modified>
</cp:coreProperties>
</file>